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60" i="1" l="1"/>
  <c r="I61" i="1"/>
  <c r="G58" i="1"/>
  <c r="I58" i="1" s="1"/>
  <c r="I56" i="1"/>
  <c r="D21" i="1"/>
  <c r="D18" i="1"/>
  <c r="G78" i="1" l="1"/>
  <c r="I51" i="1" l="1"/>
  <c r="I50" i="1"/>
  <c r="G80" i="1"/>
  <c r="E80" i="1"/>
  <c r="G79" i="1"/>
  <c r="I78" i="1"/>
  <c r="B77" i="1"/>
  <c r="G76" i="1"/>
  <c r="E76" i="1"/>
  <c r="G75" i="1"/>
  <c r="E75" i="1"/>
  <c r="I74" i="1"/>
  <c r="G74" i="1"/>
  <c r="G72" i="1"/>
  <c r="E72" i="1"/>
  <c r="G71" i="1"/>
  <c r="E71" i="1"/>
  <c r="I69" i="1"/>
  <c r="G69" i="1"/>
  <c r="E69" i="1"/>
  <c r="I68" i="1"/>
  <c r="G68" i="1"/>
  <c r="E68" i="1"/>
  <c r="I67" i="1"/>
  <c r="G67" i="1"/>
  <c r="E67" i="1"/>
  <c r="I66" i="1"/>
  <c r="G66" i="1"/>
  <c r="E66" i="1"/>
  <c r="I65" i="1"/>
  <c r="G65" i="1"/>
  <c r="E65" i="1"/>
  <c r="E64" i="1"/>
  <c r="A64" i="1"/>
  <c r="G63" i="1"/>
  <c r="E63" i="1"/>
  <c r="A63" i="1"/>
  <c r="A62" i="1"/>
  <c r="A61" i="1"/>
  <c r="B59" i="1"/>
  <c r="G57" i="1"/>
  <c r="G53" i="1"/>
  <c r="G52" i="1"/>
  <c r="G51" i="1"/>
  <c r="G50" i="1"/>
  <c r="B41" i="1"/>
  <c r="A41" i="1"/>
  <c r="A83" i="1" s="1"/>
  <c r="D39" i="1"/>
  <c r="B39" i="1"/>
  <c r="B80" i="1" s="1"/>
  <c r="A39" i="1"/>
  <c r="A80" i="1" s="1"/>
  <c r="D38" i="1"/>
  <c r="B38" i="1"/>
  <c r="B79" i="1" s="1"/>
  <c r="A38" i="1"/>
  <c r="A79" i="1" s="1"/>
  <c r="B37" i="1"/>
  <c r="B78" i="1" s="1"/>
  <c r="A37" i="1"/>
  <c r="A78" i="1" s="1"/>
  <c r="A36" i="1"/>
  <c r="A77" i="1" s="1"/>
  <c r="D35" i="1"/>
  <c r="B35" i="1"/>
  <c r="B76" i="1" s="1"/>
  <c r="A35" i="1"/>
  <c r="A76" i="1" s="1"/>
  <c r="D34" i="1"/>
  <c r="B34" i="1"/>
  <c r="B75" i="1" s="1"/>
  <c r="A34" i="1"/>
  <c r="A75" i="1" s="1"/>
  <c r="B33" i="1"/>
  <c r="B74" i="1" s="1"/>
  <c r="A33" i="1"/>
  <c r="A74" i="1" s="1"/>
  <c r="B32" i="1"/>
  <c r="B73" i="1" s="1"/>
  <c r="A32" i="1"/>
  <c r="A73" i="1" s="1"/>
  <c r="D31" i="1"/>
  <c r="B31" i="1"/>
  <c r="B72" i="1" s="1"/>
  <c r="A31" i="1"/>
  <c r="A72" i="1" s="1"/>
  <c r="D30" i="1"/>
  <c r="B30" i="1"/>
  <c r="B71" i="1" s="1"/>
  <c r="A30" i="1"/>
  <c r="A71" i="1" s="1"/>
  <c r="B29" i="1"/>
  <c r="B70" i="1" s="1"/>
  <c r="A29" i="1"/>
  <c r="A70" i="1" s="1"/>
  <c r="D28" i="1"/>
  <c r="B28" i="1"/>
  <c r="B69" i="1" s="1"/>
  <c r="A28" i="1"/>
  <c r="A69" i="1" s="1"/>
  <c r="D27" i="1"/>
  <c r="B27" i="1"/>
  <c r="B68" i="1" s="1"/>
  <c r="A27" i="1"/>
  <c r="A68" i="1" s="1"/>
  <c r="D26" i="1"/>
  <c r="B26" i="1"/>
  <c r="B67" i="1" s="1"/>
  <c r="A26" i="1"/>
  <c r="A67" i="1" s="1"/>
  <c r="D25" i="1"/>
  <c r="B25" i="1"/>
  <c r="B66" i="1" s="1"/>
  <c r="A25" i="1"/>
  <c r="A66" i="1" s="1"/>
  <c r="D24" i="1"/>
  <c r="B24" i="1"/>
  <c r="B65" i="1" s="1"/>
  <c r="A24" i="1"/>
  <c r="A65" i="1" s="1"/>
  <c r="D23" i="1"/>
  <c r="B23" i="1"/>
  <c r="B64" i="1" s="1"/>
  <c r="D22" i="1"/>
  <c r="B22" i="1"/>
  <c r="B63" i="1" s="1"/>
  <c r="B21" i="1"/>
  <c r="B62" i="1" s="1"/>
  <c r="B20" i="1"/>
  <c r="B61" i="1" s="1"/>
  <c r="A18" i="1"/>
  <c r="A59" i="1" s="1"/>
  <c r="B17" i="1"/>
  <c r="B58" i="1" s="1"/>
  <c r="A17" i="1"/>
  <c r="A58" i="1" s="1"/>
  <c r="B16" i="1"/>
  <c r="B57" i="1" s="1"/>
  <c r="A16" i="1"/>
  <c r="A57" i="1" s="1"/>
  <c r="B15" i="1"/>
  <c r="B56" i="1" s="1"/>
  <c r="A15" i="1"/>
  <c r="A56" i="1" s="1"/>
  <c r="B14" i="1"/>
  <c r="B55" i="1" s="1"/>
  <c r="A14" i="1"/>
  <c r="A55" i="1" s="1"/>
  <c r="B13" i="1"/>
  <c r="B54" i="1" s="1"/>
  <c r="A13" i="1"/>
  <c r="A54" i="1" s="1"/>
  <c r="B12" i="1"/>
  <c r="B53" i="1" s="1"/>
  <c r="A12" i="1"/>
  <c r="A53" i="1" s="1"/>
  <c r="B11" i="1"/>
  <c r="B52" i="1" s="1"/>
  <c r="A11" i="1"/>
  <c r="A52" i="1" s="1"/>
  <c r="B10" i="1"/>
  <c r="B51" i="1" s="1"/>
  <c r="A10" i="1"/>
  <c r="A51" i="1" s="1"/>
  <c r="B9" i="1"/>
  <c r="B50" i="1" s="1"/>
  <c r="A9" i="1"/>
  <c r="A50" i="1" s="1"/>
  <c r="B8" i="1"/>
  <c r="B49" i="1" s="1"/>
  <c r="A8" i="1"/>
  <c r="A49" i="1" s="1"/>
</calcChain>
</file>

<file path=xl/sharedStrings.xml><?xml version="1.0" encoding="utf-8"?>
<sst xmlns="http://schemas.openxmlformats.org/spreadsheetml/2006/main" count="298" uniqueCount="43">
  <si>
    <t>แผนการใช้จ่ายงบประมาณ สถานีตำรวจภูธรหลักศิลา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</si>
  <si>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</si>
  <si>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</si>
  <si>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</si>
  <si>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</si>
  <si>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</si>
  <si>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</si>
  <si>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</si>
  <si>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</si>
  <si>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</si>
  <si>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</si>
  <si>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</si>
  <si>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</si>
  <si>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</si>
  <si>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</si>
  <si>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</si>
  <si>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</si>
  <si>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</si>
  <si>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</si>
  <si>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</si>
  <si>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</si>
  <si>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</si>
  <si>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วัสดุ น้ำมันเชื้อเพลิง (กิจกรรมบังคับใช้กฎหมาย)</t>
  </si>
  <si>
    <t>เพิ่มประสิทธิภาพในการดูแลทรัพย์สินประชาชน</t>
  </si>
  <si>
    <t>วัสดุ น้ำมันเชื้อเพลิง (รถเช่า)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</si>
  <si>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</si>
  <si>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</si>
  <si>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</si>
  <si>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ชุมชมสัมพันธ์</t>
  </si>
  <si>
    <t>ด่านตรวจ/จุดตรวจมีกล้อง License Plate</t>
  </si>
  <si>
    <t>สรุป รายงานผลการใช้จ่ายงบประมาณ สถานีตำรวจภูธรหลักศิลา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</si>
  <si>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</si>
  <si>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</si>
  <si>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</si>
  <si>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</si>
  <si>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</si>
  <si>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ให้เจ้าหน้าที่การเงินทำการเบิก</t>
  </si>
  <si>
    <t>ไม่มี</t>
  </si>
  <si>
    <t>ประจำปีงบประมาณ พ.ศ. 2568 ไตรมาสที่1-4</t>
  </si>
  <si>
    <t>1 ต.ค.67-30 ก.ย.68</t>
  </si>
  <si>
    <r>
      <t xml:space="preserve"> </t>
    </r>
    <r>
      <rPr>
        <b/>
        <sz val="16"/>
        <color rgb="FFFF0000"/>
        <rFont val="TH SarabunIT๙"/>
      </rPr>
      <t>ข้อมูล ณ วันที่ 26 มิถุนายน 2568</t>
    </r>
  </si>
  <si>
    <t>ประจำปีงบประมาณ พ.ศ. 2568 ไตรมาสที่ 1-4</t>
  </si>
  <si>
    <r>
      <t xml:space="preserve"> </t>
    </r>
    <r>
      <rPr>
        <b/>
        <sz val="16"/>
        <color rgb="FFFF0000"/>
        <rFont val="Arial"/>
      </rPr>
      <t>ข้อมูล ณ วันที่ 26 มิถุนายน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</si>
</sst>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Tahoma"/>
      <family val="2"/>
      <charset val="222"/>
      <scheme val="minor"/>
    </font>
    <font>
      <b/>
      <sz val="16"/>
      <color rgb="FFFF0000"/>
      <name val="Sarabun"/>
    </font>
    <font>
      <sz val="11"/>
      <color rgb="FFFF0000"/>
      <name val="Tahoma"/>
      <scheme val="minor"/>
    </font>
    <font>
      <b/>
      <sz val="16"/>
      <color rgb="FFFF0000"/>
      <name val="TH SarabunIT๙"/>
    </font>
    <font>
      <sz val="11"/>
      <color rgb="FFFF0000"/>
      <name val="Tahoma"/>
    </font>
    <font>
      <b/>
      <sz val="14"/>
      <color rgb="FFFF0000"/>
      <name val="Sarabun"/>
    </font>
    <font>
      <sz val="16"/>
      <color rgb="FFFF0000"/>
      <name val="Sarabun"/>
    </font>
    <font>
      <sz val="12"/>
      <color rgb="FFFF0000"/>
      <name val="Sarabun"/>
    </font>
    <font>
      <sz val="10"/>
      <color rgb="FFFF0000"/>
      <name val="Sarabun"/>
    </font>
    <font>
      <sz val="11"/>
      <color rgb="FFFF0000"/>
      <name val="Sarabun"/>
    </font>
    <font>
      <sz val="13"/>
      <color rgb="FFFF0000"/>
      <name val="Sarabun"/>
    </font>
    <font>
      <sz val="16"/>
      <name val="Sarabun"/>
    </font>
    <font>
      <sz val="12"/>
      <name val="Sarabun"/>
    </font>
    <font>
      <sz val="10"/>
      <name val="Sarabun"/>
    </font>
    <font>
      <sz val="9"/>
      <name val="Sarabun"/>
    </font>
    <font>
      <sz val="8"/>
      <color rgb="FFFF0000"/>
      <name val="Sarabun"/>
    </font>
    <font>
      <b/>
      <sz val="16"/>
      <color rgb="FFFF0000"/>
      <name val="Arial"/>
    </font>
    <font>
      <b/>
      <sz val="15"/>
      <color rgb="FFFF0000"/>
      <name val="Sarabun"/>
    </font>
    <font>
      <sz val="13"/>
      <name val="Sarabun"/>
    </font>
    <font>
      <b/>
      <sz val="11"/>
      <color rgb="FFFF0000"/>
      <name val="Sarabun"/>
      <charset val="222"/>
    </font>
    <font>
      <sz val="11"/>
      <color rgb="FFFF0000"/>
      <name val="Tahoma"/>
      <family val="2"/>
      <charset val="22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0" applyFont="1" applyBorder="1"/>
    <xf numFmtId="4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9" fillId="0" borderId="7" xfId="0" applyFont="1" applyBorder="1"/>
    <xf numFmtId="0" fontId="10" fillId="0" borderId="7" xfId="0" applyFont="1" applyBorder="1"/>
    <xf numFmtId="0" fontId="7" fillId="0" borderId="7" xfId="0" applyFont="1" applyBorder="1"/>
    <xf numFmtId="0" fontId="11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3" fillId="0" borderId="7" xfId="0" applyFont="1" applyBorder="1"/>
    <xf numFmtId="4" fontId="11" fillId="0" borderId="7" xfId="0" applyNumberFormat="1" applyFont="1" applyBorder="1"/>
    <xf numFmtId="0" fontId="11" fillId="0" borderId="7" xfId="0" applyFont="1" applyBorder="1" applyAlignment="1">
      <alignment horizontal="center"/>
    </xf>
    <xf numFmtId="0" fontId="12" fillId="0" borderId="7" xfId="0" applyFont="1" applyBorder="1"/>
    <xf numFmtId="0" fontId="14" fillId="0" borderId="7" xfId="0" applyFont="1" applyBorder="1"/>
    <xf numFmtId="0" fontId="13" fillId="0" borderId="7" xfId="0" applyFont="1" applyBorder="1" applyAlignment="1">
      <alignment horizontal="left" vertical="center" wrapText="1"/>
    </xf>
    <xf numFmtId="0" fontId="6" fillId="0" borderId="7" xfId="0" applyFont="1" applyBorder="1"/>
    <xf numFmtId="0" fontId="15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/>
    </xf>
    <xf numFmtId="2" fontId="6" fillId="0" borderId="7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2" fontId="11" fillId="0" borderId="7" xfId="0" applyNumberFormat="1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0" borderId="8" xfId="0" applyNumberFormat="1" applyFont="1" applyBorder="1" applyAlignment="1">
      <alignment horizontal="right"/>
    </xf>
    <xf numFmtId="0" fontId="21" fillId="0" borderId="0" xfId="0" applyFont="1"/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" fontId="11" fillId="0" borderId="11" xfId="0" applyNumberFormat="1" applyFont="1" applyBorder="1" applyAlignment="1">
      <alignment horizontal="right"/>
    </xf>
    <xf numFmtId="4" fontId="11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9" fillId="2" borderId="5" xfId="0" applyFont="1" applyFill="1" applyBorder="1" applyAlignment="1">
      <alignment horizontal="center" wrapText="1"/>
    </xf>
    <xf numFmtId="0" fontId="20" fillId="0" borderId="6" xfId="0" applyFont="1" applyBorder="1"/>
    <xf numFmtId="0" fontId="2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A/&#3611;&#3637;&#3591;&#3610;%2068/OIT/O12/O12%20&#3649;&#3612;&#3609;-&#3612;&#3621;&#3585;&#3634;&#3619;&#3651;&#3594;&#3657;&#3592;&#3656;&#3634;&#3618;&#3591;&#3610;&#3611;&#3619;&#3632;&#3617;&#3634;&#3603;&#3611;&#3619;&#3632;&#3592;&#3635;&#3611;&#3637;68%20&#3626;&#3616;.&#3627;&#3621;&#3633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การใช้จ่าย"/>
      <sheetName val="รายงานการใช้จ่าย"/>
    </sheetNames>
    <sheetDataSet>
      <sheetData sheetId="0"/>
      <sheetData sheetId="1">
        <row r="6">
          <cell r="A6">
            <v>1</v>
          </cell>
          <cell r="B6" t="str">
            <v>ค่า OT</v>
          </cell>
        </row>
        <row r="7">
          <cell r="A7">
            <v>2</v>
          </cell>
          <cell r="B7" t="str">
            <v>ขจ คุ้มครองพยาน</v>
          </cell>
          <cell r="M7">
            <v>0</v>
          </cell>
        </row>
        <row r="8">
          <cell r="A8">
            <v>3</v>
          </cell>
          <cell r="B8" t="str">
            <v>ค่าตอบแทนพยาน</v>
          </cell>
          <cell r="M8">
            <v>0</v>
          </cell>
        </row>
        <row r="9">
          <cell r="A9">
            <v>4</v>
          </cell>
          <cell r="B9" t="str">
            <v>ค่าตอบแทนนักจิต</v>
          </cell>
          <cell r="M9">
            <v>0</v>
          </cell>
        </row>
        <row r="10">
          <cell r="A10">
            <v>5</v>
          </cell>
          <cell r="B10" t="str">
            <v>ค่าตอบ จพง.ชันสูต พลิกศพ</v>
          </cell>
          <cell r="M10">
            <v>0</v>
          </cell>
        </row>
        <row r="11">
          <cell r="A11">
            <v>6</v>
          </cell>
          <cell r="B11" t="str">
            <v>ค่าเบี้ยเลี้ยง</v>
          </cell>
        </row>
        <row r="12">
          <cell r="A12">
            <v>7</v>
          </cell>
          <cell r="B12" t="str">
            <v>ซ่อมแซมยานพาหนะ</v>
          </cell>
        </row>
        <row r="13">
          <cell r="A13">
            <v>8</v>
          </cell>
          <cell r="B13" t="str">
            <v>จ้างเหมาบริการ+สะอาด</v>
          </cell>
        </row>
        <row r="14">
          <cell r="A14">
            <v>9</v>
          </cell>
          <cell r="B14" t="str">
            <v>คชจ.ในการส่งหมายเรียกพยาน</v>
          </cell>
          <cell r="M14">
            <v>0</v>
          </cell>
        </row>
        <row r="15">
          <cell r="A15">
            <v>10</v>
          </cell>
          <cell r="B15" t="str">
            <v>วัสดุ สนง.</v>
          </cell>
        </row>
        <row r="16">
          <cell r="A16">
            <v>11</v>
          </cell>
        </row>
        <row r="18">
          <cell r="B18" t="str">
            <v>วัสดุ จราจร</v>
          </cell>
        </row>
        <row r="19">
          <cell r="B19" t="str">
            <v>ค่าอาหาร ผู้ต้องหา</v>
          </cell>
        </row>
        <row r="20">
          <cell r="B20" t="str">
            <v>รวมตอบแทนใช้สอย และวัสดุ</v>
          </cell>
          <cell r="M20">
            <v>0</v>
          </cell>
        </row>
        <row r="21">
          <cell r="B21" t="str">
            <v>ค่าสาธารณูปโภค</v>
          </cell>
        </row>
        <row r="22">
          <cell r="B22" t="str">
            <v xml:space="preserve">   1.ไฟฟ้า</v>
          </cell>
          <cell r="M22">
            <v>0</v>
          </cell>
        </row>
        <row r="23">
          <cell r="B23" t="str">
            <v xml:space="preserve">   2.ประปา  </v>
          </cell>
          <cell r="M23">
            <v>0</v>
          </cell>
        </row>
        <row r="24">
          <cell r="B24" t="str">
            <v xml:space="preserve">   3.โทรศัพท์</v>
          </cell>
          <cell r="M24">
            <v>0</v>
          </cell>
        </row>
        <row r="25">
          <cell r="B25" t="str">
            <v xml:space="preserve">   4. ค่าอินเตอร์เน็ต</v>
          </cell>
          <cell r="M25">
            <v>0</v>
          </cell>
        </row>
        <row r="26">
          <cell r="B26" t="str">
            <v xml:space="preserve">   5.ไปรษณีย์</v>
          </cell>
          <cell r="M26">
            <v>0</v>
          </cell>
        </row>
        <row r="27">
          <cell r="A27">
            <v>17</v>
          </cell>
          <cell r="B27" t="str">
            <v>โครงการปฏิรูประบบงานตำรวจ</v>
          </cell>
        </row>
        <row r="28">
          <cell r="A28">
            <v>18</v>
          </cell>
          <cell r="B28" t="str">
            <v>กองทุนสืบสวน(1)</v>
          </cell>
          <cell r="M28">
            <v>0</v>
          </cell>
        </row>
        <row r="29">
          <cell r="A29">
            <v>19</v>
          </cell>
          <cell r="B29" t="str">
            <v>กองทุนสืบสวน(2)</v>
          </cell>
          <cell r="M29">
            <v>0</v>
          </cell>
        </row>
        <row r="30">
          <cell r="A30">
            <v>20</v>
          </cell>
          <cell r="B30" t="str">
            <v>บริหารจัดการสกัดกั้นยาเสพติด(Heart land)</v>
          </cell>
        </row>
        <row r="31">
          <cell r="A31">
            <v>21</v>
          </cell>
          <cell r="B31" t="str">
            <v>สลายโครงสร้างเครือข่ายผู้มีอิทธิพลและกลุ่มชาติพันธ์ุที่เกี่ยวกับยาเสพติด</v>
          </cell>
          <cell r="M31">
            <v>0</v>
          </cell>
          <cell r="N31">
            <v>0</v>
          </cell>
        </row>
        <row r="32">
          <cell r="A32">
            <v>22</v>
          </cell>
          <cell r="B32" t="str">
            <v>ชุมชนบำบัดอย่างยังยืนในตำบลแพร่ระบาดยาเสพติด(1)</v>
          </cell>
          <cell r="M32">
            <v>0</v>
          </cell>
        </row>
        <row r="33">
          <cell r="A33">
            <v>23</v>
          </cell>
          <cell r="B33" t="str">
            <v>ชุมชนบำบัดอย่างยังยืนในตำบลแพร่ระบาดยาเสพติด(2)</v>
          </cell>
          <cell r="M33">
            <v>0</v>
          </cell>
        </row>
        <row r="34">
          <cell r="A34">
            <v>24</v>
          </cell>
        </row>
        <row r="35">
          <cell r="A35">
            <v>25</v>
          </cell>
          <cell r="B35" t="str">
            <v>ตำรวจบ้าน</v>
          </cell>
          <cell r="M35">
            <v>0</v>
          </cell>
          <cell r="N35">
            <v>0</v>
          </cell>
        </row>
        <row r="36">
          <cell r="A36">
            <v>26</v>
          </cell>
          <cell r="B36" t="str">
            <v>โครงการ 1 ตร.1 รร.</v>
          </cell>
          <cell r="M36">
            <v>0</v>
          </cell>
        </row>
        <row r="37">
          <cell r="A37">
            <v>27</v>
          </cell>
          <cell r="B37" t="str">
            <v>โครงการอบรมเพื่อสร้างเครือข่ายการมีส่วนร่วมของประชาชน ในการป้องอาญากรรมระดับตำบล</v>
          </cell>
          <cell r="M37">
            <v>0</v>
          </cell>
        </row>
        <row r="40">
          <cell r="A40" t="str">
            <v>รวม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76" zoomScale="70" zoomScaleNormal="75" zoomScaleSheetLayoutView="70" workbookViewId="0">
      <selection activeCell="G79" sqref="G79:H79"/>
    </sheetView>
  </sheetViews>
  <sheetFormatPr defaultRowHeight="14.25"/>
  <cols>
    <col min="2" max="2" width="33.25" customWidth="1"/>
    <col min="3" max="3" width="16.75" customWidth="1"/>
    <col min="4" max="4" width="16.875" customWidth="1"/>
    <col min="5" max="5" width="16.375" customWidth="1"/>
    <col min="6" max="6" width="16.25" customWidth="1"/>
    <col min="7" max="7" width="10.25" customWidth="1"/>
    <col min="8" max="8" width="19.625" customWidth="1"/>
    <col min="9" max="9" width="19.75" customWidth="1"/>
    <col min="10" max="10" width="36.125" customWidth="1"/>
  </cols>
  <sheetData>
    <row r="1" spans="1:10" ht="20.25">
      <c r="A1" s="46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0.25">
      <c r="A2" s="46" t="s">
        <v>38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0.25">
      <c r="A3" s="46" t="s">
        <v>39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20.25">
      <c r="A4" s="47" t="s">
        <v>40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20.25">
      <c r="A5" s="61" t="s">
        <v>1</v>
      </c>
      <c r="B5" s="63" t="s">
        <v>2</v>
      </c>
      <c r="C5" s="64" t="s">
        <v>3</v>
      </c>
      <c r="D5" s="52" t="s">
        <v>4</v>
      </c>
      <c r="E5" s="60"/>
      <c r="F5" s="60"/>
      <c r="G5" s="60"/>
      <c r="H5" s="65"/>
      <c r="I5" s="63" t="s">
        <v>5</v>
      </c>
      <c r="J5" s="63" t="s">
        <v>6</v>
      </c>
    </row>
    <row r="6" spans="1:10">
      <c r="A6" s="62"/>
      <c r="B6" s="62"/>
      <c r="C6" s="62"/>
      <c r="D6" s="48" t="s">
        <v>7</v>
      </c>
      <c r="E6" s="57" t="s">
        <v>8</v>
      </c>
      <c r="F6" s="48" t="s">
        <v>9</v>
      </c>
      <c r="G6" s="48" t="s">
        <v>10</v>
      </c>
      <c r="H6" s="48" t="s">
        <v>11</v>
      </c>
      <c r="I6" s="62"/>
      <c r="J6" s="62"/>
    </row>
    <row r="7" spans="1:10">
      <c r="A7" s="56"/>
      <c r="B7" s="56"/>
      <c r="C7" s="56"/>
      <c r="D7" s="56"/>
      <c r="E7" s="58"/>
      <c r="F7" s="56"/>
      <c r="G7" s="56"/>
      <c r="H7" s="56"/>
      <c r="I7" s="56"/>
      <c r="J7" s="56"/>
    </row>
    <row r="8" spans="1:10" ht="20.25">
      <c r="A8" s="1">
        <f>[1]รายงานการใช้จ่าย!A6</f>
        <v>1</v>
      </c>
      <c r="B8" s="2" t="str">
        <f>[1]รายงานการใช้จ่าย!B6</f>
        <v>ค่า OT</v>
      </c>
      <c r="C8" s="3" t="s">
        <v>12</v>
      </c>
      <c r="D8" s="4">
        <v>576000</v>
      </c>
      <c r="E8" s="5" t="s">
        <v>13</v>
      </c>
      <c r="F8" s="5" t="s">
        <v>13</v>
      </c>
      <c r="G8" s="5" t="s">
        <v>13</v>
      </c>
      <c r="H8" s="5" t="s">
        <v>13</v>
      </c>
      <c r="I8" s="6" t="s">
        <v>39</v>
      </c>
      <c r="J8" s="7" t="s">
        <v>14</v>
      </c>
    </row>
    <row r="9" spans="1:10" ht="20.25">
      <c r="A9" s="1">
        <f>[1]รายงานการใช้จ่าย!A7</f>
        <v>2</v>
      </c>
      <c r="B9" s="2" t="str">
        <f>[1]รายงานการใช้จ่าย!B7</f>
        <v>ขจ คุ้มครองพยาน</v>
      </c>
      <c r="C9" s="3" t="s">
        <v>12</v>
      </c>
      <c r="D9" s="4">
        <v>100</v>
      </c>
      <c r="E9" s="5" t="s">
        <v>13</v>
      </c>
      <c r="F9" s="5" t="s">
        <v>13</v>
      </c>
      <c r="G9" s="5" t="s">
        <v>13</v>
      </c>
      <c r="H9" s="5" t="s">
        <v>13</v>
      </c>
      <c r="I9" s="6" t="s">
        <v>39</v>
      </c>
      <c r="J9" s="8" t="s">
        <v>15</v>
      </c>
    </row>
    <row r="10" spans="1:10" ht="20.25">
      <c r="A10" s="1">
        <f>[1]รายงานการใช้จ่าย!A8</f>
        <v>3</v>
      </c>
      <c r="B10" s="2" t="str">
        <f>[1]รายงานการใช้จ่าย!B8</f>
        <v>ค่าตอบแทนพยาน</v>
      </c>
      <c r="C10" s="3" t="s">
        <v>12</v>
      </c>
      <c r="D10" s="4">
        <v>8400</v>
      </c>
      <c r="E10" s="5" t="s">
        <v>13</v>
      </c>
      <c r="F10" s="5" t="s">
        <v>13</v>
      </c>
      <c r="G10" s="5" t="s">
        <v>13</v>
      </c>
      <c r="H10" s="5" t="s">
        <v>13</v>
      </c>
      <c r="I10" s="6" t="s">
        <v>39</v>
      </c>
      <c r="J10" s="8" t="s">
        <v>16</v>
      </c>
    </row>
    <row r="11" spans="1:10" ht="20.25">
      <c r="A11" s="1">
        <f>[1]รายงานการใช้จ่าย!A9</f>
        <v>4</v>
      </c>
      <c r="B11" s="2" t="str">
        <f>[1]รายงานการใช้จ่าย!B9</f>
        <v>ค่าตอบแทนนักจิต</v>
      </c>
      <c r="C11" s="3" t="s">
        <v>12</v>
      </c>
      <c r="D11" s="4">
        <v>1800</v>
      </c>
      <c r="E11" s="5" t="s">
        <v>13</v>
      </c>
      <c r="F11" s="5" t="s">
        <v>13</v>
      </c>
      <c r="G11" s="5" t="s">
        <v>13</v>
      </c>
      <c r="H11" s="5" t="s">
        <v>13</v>
      </c>
      <c r="I11" s="6" t="s">
        <v>39</v>
      </c>
      <c r="J11" s="8" t="s">
        <v>17</v>
      </c>
    </row>
    <row r="12" spans="1:10" ht="20.25">
      <c r="A12" s="1">
        <f>[1]รายงานการใช้จ่าย!A10</f>
        <v>5</v>
      </c>
      <c r="B12" s="2" t="str">
        <f>[1]รายงานการใช้จ่าย!B10</f>
        <v>ค่าตอบ จพง.ชันสูต พลิกศพ</v>
      </c>
      <c r="C12" s="3" t="s">
        <v>12</v>
      </c>
      <c r="D12" s="4">
        <v>10700</v>
      </c>
      <c r="E12" s="5" t="s">
        <v>13</v>
      </c>
      <c r="F12" s="5" t="s">
        <v>13</v>
      </c>
      <c r="G12" s="5" t="s">
        <v>13</v>
      </c>
      <c r="H12" s="5" t="s">
        <v>13</v>
      </c>
      <c r="I12" s="6" t="s">
        <v>39</v>
      </c>
      <c r="J12" s="8" t="s">
        <v>17</v>
      </c>
    </row>
    <row r="13" spans="1:10" ht="20.25">
      <c r="A13" s="1">
        <f>[1]รายงานการใช้จ่าย!A11</f>
        <v>6</v>
      </c>
      <c r="B13" s="2" t="str">
        <f>[1]รายงานการใช้จ่าย!B11</f>
        <v>ค่าเบี้ยเลี้ยง</v>
      </c>
      <c r="C13" s="3" t="s">
        <v>12</v>
      </c>
      <c r="D13" s="4">
        <v>103200</v>
      </c>
      <c r="E13" s="5" t="s">
        <v>13</v>
      </c>
      <c r="F13" s="5" t="s">
        <v>13</v>
      </c>
      <c r="G13" s="5" t="s">
        <v>13</v>
      </c>
      <c r="H13" s="5" t="s">
        <v>13</v>
      </c>
      <c r="I13" s="6" t="s">
        <v>39</v>
      </c>
      <c r="J13" s="8" t="s">
        <v>17</v>
      </c>
    </row>
    <row r="14" spans="1:10" ht="20.25">
      <c r="A14" s="9">
        <f>[1]รายงานการใช้จ่าย!A12</f>
        <v>7</v>
      </c>
      <c r="B14" s="10" t="str">
        <f>[1]รายงานการใช้จ่าย!B12</f>
        <v>ซ่อมแซมยานพาหนะ</v>
      </c>
      <c r="C14" s="11" t="s">
        <v>18</v>
      </c>
      <c r="D14" s="12">
        <v>14800</v>
      </c>
      <c r="E14" s="13" t="s">
        <v>13</v>
      </c>
      <c r="F14" s="13" t="s">
        <v>13</v>
      </c>
      <c r="G14" s="13" t="s">
        <v>13</v>
      </c>
      <c r="H14" s="13" t="s">
        <v>13</v>
      </c>
      <c r="I14" s="6" t="s">
        <v>39</v>
      </c>
      <c r="J14" s="14" t="s">
        <v>19</v>
      </c>
    </row>
    <row r="15" spans="1:10" ht="20.25">
      <c r="A15" s="9">
        <f>[1]รายงานการใช้จ่าย!A13</f>
        <v>8</v>
      </c>
      <c r="B15" s="10" t="str">
        <f>[1]รายงานการใช้จ่าย!B13</f>
        <v>จ้างเหมาบริการ+สะอาด</v>
      </c>
      <c r="C15" s="11" t="s">
        <v>12</v>
      </c>
      <c r="D15" s="12">
        <v>32600</v>
      </c>
      <c r="E15" s="13" t="s">
        <v>13</v>
      </c>
      <c r="F15" s="13" t="s">
        <v>13</v>
      </c>
      <c r="G15" s="13" t="s">
        <v>13</v>
      </c>
      <c r="H15" s="13" t="s">
        <v>13</v>
      </c>
      <c r="I15" s="6" t="s">
        <v>39</v>
      </c>
      <c r="J15" s="14" t="s">
        <v>20</v>
      </c>
    </row>
    <row r="16" spans="1:10" ht="20.25">
      <c r="A16" s="1">
        <f>[1]รายงานการใช้จ่าย!A14</f>
        <v>9</v>
      </c>
      <c r="B16" s="2" t="str">
        <f>[1]รายงานการใช้จ่าย!B14</f>
        <v>คชจ.ในการส่งหมายเรียกพยาน</v>
      </c>
      <c r="C16" s="3" t="s">
        <v>12</v>
      </c>
      <c r="D16" s="4">
        <v>500</v>
      </c>
      <c r="E16" s="5" t="s">
        <v>13</v>
      </c>
      <c r="F16" s="5" t="s">
        <v>13</v>
      </c>
      <c r="G16" s="5" t="s">
        <v>13</v>
      </c>
      <c r="H16" s="5" t="s">
        <v>13</v>
      </c>
      <c r="I16" s="6" t="s">
        <v>39</v>
      </c>
      <c r="J16" s="8" t="s">
        <v>17</v>
      </c>
    </row>
    <row r="17" spans="1:10" ht="20.25">
      <c r="A17" s="9">
        <f>[1]รายงานการใช้จ่าย!A15</f>
        <v>10</v>
      </c>
      <c r="B17" s="10" t="str">
        <f>[1]รายงานการใช้จ่าย!B15</f>
        <v>วัสดุ สนง.</v>
      </c>
      <c r="C17" s="11" t="s">
        <v>12</v>
      </c>
      <c r="D17" s="12">
        <v>5700</v>
      </c>
      <c r="E17" s="13" t="s">
        <v>13</v>
      </c>
      <c r="F17" s="13" t="s">
        <v>13</v>
      </c>
      <c r="G17" s="13" t="s">
        <v>13</v>
      </c>
      <c r="H17" s="13" t="s">
        <v>13</v>
      </c>
      <c r="I17" s="6" t="s">
        <v>39</v>
      </c>
      <c r="J17" s="15" t="s">
        <v>21</v>
      </c>
    </row>
    <row r="18" spans="1:10" ht="20.25">
      <c r="A18" s="9">
        <f>[1]รายงานการใช้จ่าย!A16</f>
        <v>11</v>
      </c>
      <c r="B18" s="10" t="s">
        <v>22</v>
      </c>
      <c r="C18" s="11" t="s">
        <v>12</v>
      </c>
      <c r="D18" s="12">
        <f>464700*2</f>
        <v>929400</v>
      </c>
      <c r="E18" s="13" t="s">
        <v>13</v>
      </c>
      <c r="F18" s="13" t="s">
        <v>13</v>
      </c>
      <c r="G18" s="13" t="s">
        <v>13</v>
      </c>
      <c r="H18" s="13" t="s">
        <v>13</v>
      </c>
      <c r="I18" s="6" t="s">
        <v>39</v>
      </c>
      <c r="J18" s="16" t="s">
        <v>23</v>
      </c>
    </row>
    <row r="19" spans="1:10" ht="20.25">
      <c r="A19" s="9">
        <v>12</v>
      </c>
      <c r="B19" s="10" t="s">
        <v>24</v>
      </c>
      <c r="C19" s="11" t="s">
        <v>12</v>
      </c>
      <c r="D19" s="12">
        <v>120000</v>
      </c>
      <c r="E19" s="13"/>
      <c r="F19" s="13"/>
      <c r="G19" s="13"/>
      <c r="H19" s="13"/>
      <c r="I19" s="6" t="s">
        <v>39</v>
      </c>
      <c r="J19" s="16"/>
    </row>
    <row r="20" spans="1:10" ht="20.25">
      <c r="A20" s="9">
        <v>13</v>
      </c>
      <c r="B20" s="10" t="str">
        <f>[1]รายงานการใช้จ่าย!B18</f>
        <v>วัสดุ จราจร</v>
      </c>
      <c r="C20" s="11" t="s">
        <v>12</v>
      </c>
      <c r="D20" s="12">
        <v>4100</v>
      </c>
      <c r="E20" s="13" t="s">
        <v>13</v>
      </c>
      <c r="F20" s="13" t="s">
        <v>13</v>
      </c>
      <c r="G20" s="13" t="s">
        <v>13</v>
      </c>
      <c r="H20" s="13" t="s">
        <v>13</v>
      </c>
      <c r="I20" s="6" t="s">
        <v>39</v>
      </c>
      <c r="J20" s="14" t="s">
        <v>25</v>
      </c>
    </row>
    <row r="21" spans="1:10" ht="20.25">
      <c r="A21" s="9">
        <v>14</v>
      </c>
      <c r="B21" s="10" t="str">
        <f>[1]รายงานการใช้จ่าย!B19</f>
        <v>ค่าอาหาร ผู้ต้องหา</v>
      </c>
      <c r="C21" s="11" t="s">
        <v>12</v>
      </c>
      <c r="D21" s="12">
        <f>10000+9900</f>
        <v>19900</v>
      </c>
      <c r="E21" s="13" t="s">
        <v>13</v>
      </c>
      <c r="F21" s="13" t="s">
        <v>13</v>
      </c>
      <c r="G21" s="13" t="s">
        <v>13</v>
      </c>
      <c r="H21" s="13" t="s">
        <v>13</v>
      </c>
      <c r="I21" s="6" t="s">
        <v>39</v>
      </c>
      <c r="J21" s="14" t="s">
        <v>26</v>
      </c>
    </row>
    <row r="22" spans="1:10" ht="20.25">
      <c r="A22" s="1">
        <v>15</v>
      </c>
      <c r="B22" s="2" t="str">
        <f>[1]รายงานการใช้จ่าย!B20</f>
        <v>รวมตอบแทนใช้สอย และวัสดุ</v>
      </c>
      <c r="C22" s="3" t="s">
        <v>12</v>
      </c>
      <c r="D22" s="4">
        <f>[1]รายงานการใช้จ่าย!D20</f>
        <v>0</v>
      </c>
      <c r="E22" s="5" t="s">
        <v>13</v>
      </c>
      <c r="F22" s="5" t="s">
        <v>13</v>
      </c>
      <c r="G22" s="5" t="s">
        <v>13</v>
      </c>
      <c r="H22" s="5" t="s">
        <v>13</v>
      </c>
      <c r="I22" s="6" t="s">
        <v>39</v>
      </c>
      <c r="J22" s="7" t="s">
        <v>14</v>
      </c>
    </row>
    <row r="23" spans="1:10" ht="20.25">
      <c r="A23" s="1">
        <v>16</v>
      </c>
      <c r="B23" s="2" t="str">
        <f>[1]รายงานการใช้จ่าย!B21</f>
        <v>ค่าสาธารณูปโภค</v>
      </c>
      <c r="C23" s="3" t="s">
        <v>12</v>
      </c>
      <c r="D23" s="4">
        <f>[1]รายงานการใช้จ่าย!D21</f>
        <v>0</v>
      </c>
      <c r="E23" s="5" t="s">
        <v>13</v>
      </c>
      <c r="F23" s="5" t="s">
        <v>13</v>
      </c>
      <c r="G23" s="5" t="s">
        <v>13</v>
      </c>
      <c r="H23" s="5" t="s">
        <v>13</v>
      </c>
      <c r="I23" s="6" t="s">
        <v>39</v>
      </c>
      <c r="J23" s="7" t="s">
        <v>14</v>
      </c>
    </row>
    <row r="24" spans="1:10" ht="20.25">
      <c r="A24" s="1">
        <f>[1]รายงานการใช้จ่าย!A22</f>
        <v>0</v>
      </c>
      <c r="B24" s="2" t="str">
        <f>[1]รายงานการใช้จ่าย!B22</f>
        <v xml:space="preserve">   1.ไฟฟ้า</v>
      </c>
      <c r="C24" s="3"/>
      <c r="D24" s="4">
        <f>[1]รายงานการใช้จ่าย!D22</f>
        <v>0</v>
      </c>
      <c r="E24" s="5" t="s">
        <v>13</v>
      </c>
      <c r="F24" s="5" t="s">
        <v>13</v>
      </c>
      <c r="G24" s="5" t="s">
        <v>13</v>
      </c>
      <c r="H24" s="5" t="s">
        <v>13</v>
      </c>
      <c r="I24" s="6"/>
      <c r="J24" s="8"/>
    </row>
    <row r="25" spans="1:10" ht="20.25">
      <c r="A25" s="1">
        <f>[1]รายงานการใช้จ่าย!A23</f>
        <v>0</v>
      </c>
      <c r="B25" s="2" t="str">
        <f>[1]รายงานการใช้จ่าย!B23</f>
        <v xml:space="preserve">   2.ประปา  </v>
      </c>
      <c r="C25" s="3"/>
      <c r="D25" s="4">
        <f>[1]รายงานการใช้จ่าย!D23</f>
        <v>0</v>
      </c>
      <c r="E25" s="5" t="s">
        <v>13</v>
      </c>
      <c r="F25" s="5" t="s">
        <v>13</v>
      </c>
      <c r="G25" s="5" t="s">
        <v>13</v>
      </c>
      <c r="H25" s="5" t="s">
        <v>13</v>
      </c>
      <c r="I25" s="17"/>
      <c r="J25" s="8"/>
    </row>
    <row r="26" spans="1:10" ht="20.25">
      <c r="A26" s="1">
        <f>[1]รายงานการใช้จ่าย!A24</f>
        <v>0</v>
      </c>
      <c r="B26" s="2" t="str">
        <f>[1]รายงานการใช้จ่าย!B24</f>
        <v xml:space="preserve">   3.โทรศัพท์</v>
      </c>
      <c r="C26" s="3"/>
      <c r="D26" s="4">
        <f>[1]รายงานการใช้จ่าย!D24</f>
        <v>0</v>
      </c>
      <c r="E26" s="5" t="s">
        <v>13</v>
      </c>
      <c r="F26" s="5" t="s">
        <v>13</v>
      </c>
      <c r="G26" s="5" t="s">
        <v>13</v>
      </c>
      <c r="H26" s="5" t="s">
        <v>13</v>
      </c>
      <c r="I26" s="17"/>
      <c r="J26" s="8"/>
    </row>
    <row r="27" spans="1:10" ht="20.25">
      <c r="A27" s="1">
        <f>[1]รายงานการใช้จ่าย!A25</f>
        <v>0</v>
      </c>
      <c r="B27" s="2" t="str">
        <f>[1]รายงานการใช้จ่าย!B25</f>
        <v xml:space="preserve">   4. ค่าอินเตอร์เน็ต</v>
      </c>
      <c r="C27" s="3"/>
      <c r="D27" s="4">
        <f>[1]รายงานการใช้จ่าย!D25</f>
        <v>0</v>
      </c>
      <c r="E27" s="5" t="s">
        <v>13</v>
      </c>
      <c r="F27" s="5" t="s">
        <v>13</v>
      </c>
      <c r="G27" s="5" t="s">
        <v>13</v>
      </c>
      <c r="H27" s="5" t="s">
        <v>13</v>
      </c>
      <c r="I27" s="17"/>
      <c r="J27" s="8"/>
    </row>
    <row r="28" spans="1:10" ht="20.25">
      <c r="A28" s="1">
        <f>[1]รายงานการใช้จ่าย!A26</f>
        <v>0</v>
      </c>
      <c r="B28" s="2" t="str">
        <f>[1]รายงานการใช้จ่าย!B26</f>
        <v xml:space="preserve">   5.ไปรษณีย์</v>
      </c>
      <c r="C28" s="3"/>
      <c r="D28" s="4">
        <f>[1]รายงานการใช้จ่าย!D26</f>
        <v>0</v>
      </c>
      <c r="E28" s="5" t="s">
        <v>13</v>
      </c>
      <c r="F28" s="5" t="s">
        <v>13</v>
      </c>
      <c r="G28" s="5" t="s">
        <v>13</v>
      </c>
      <c r="H28" s="5" t="s">
        <v>13</v>
      </c>
      <c r="I28" s="17"/>
      <c r="J28" s="8"/>
    </row>
    <row r="29" spans="1:10" ht="20.25">
      <c r="A29" s="1">
        <f>[1]รายงานการใช้จ่าย!A27</f>
        <v>17</v>
      </c>
      <c r="B29" s="2" t="str">
        <f>[1]รายงานการใช้จ่าย!B27</f>
        <v>โครงการปฏิรูประบบงานตำรวจ</v>
      </c>
      <c r="C29" s="3" t="s">
        <v>12</v>
      </c>
      <c r="D29" s="4">
        <v>72700</v>
      </c>
      <c r="E29" s="5" t="s">
        <v>13</v>
      </c>
      <c r="F29" s="5" t="s">
        <v>13</v>
      </c>
      <c r="G29" s="5" t="s">
        <v>13</v>
      </c>
      <c r="H29" s="5" t="s">
        <v>13</v>
      </c>
      <c r="I29" s="6" t="s">
        <v>39</v>
      </c>
      <c r="J29" s="7" t="s">
        <v>14</v>
      </c>
    </row>
    <row r="30" spans="1:10" ht="20.25">
      <c r="A30" s="1">
        <f>[1]รายงานการใช้จ่าย!A28</f>
        <v>18</v>
      </c>
      <c r="B30" s="2" t="str">
        <f>[1]รายงานการใช้จ่าย!B28</f>
        <v>กองทุนสืบสวน(1)</v>
      </c>
      <c r="C30" s="3" t="s">
        <v>12</v>
      </c>
      <c r="D30" s="4">
        <f>[1]รายงานการใช้จ่าย!D28</f>
        <v>0</v>
      </c>
      <c r="E30" s="5" t="s">
        <v>13</v>
      </c>
      <c r="F30" s="5" t="s">
        <v>13</v>
      </c>
      <c r="G30" s="5" t="s">
        <v>13</v>
      </c>
      <c r="H30" s="5" t="s">
        <v>13</v>
      </c>
      <c r="I30" s="6" t="s">
        <v>39</v>
      </c>
      <c r="J30" s="7" t="s">
        <v>14</v>
      </c>
    </row>
    <row r="31" spans="1:10" ht="20.25">
      <c r="A31" s="1">
        <f>[1]รายงานการใช้จ่าย!A29</f>
        <v>19</v>
      </c>
      <c r="B31" s="2" t="str">
        <f>[1]รายงานการใช้จ่าย!B29</f>
        <v>กองทุนสืบสวน(2)</v>
      </c>
      <c r="C31" s="3" t="s">
        <v>12</v>
      </c>
      <c r="D31" s="4">
        <f>[1]รายงานการใช้จ่าย!D29</f>
        <v>0</v>
      </c>
      <c r="E31" s="5" t="s">
        <v>13</v>
      </c>
      <c r="F31" s="5" t="s">
        <v>13</v>
      </c>
      <c r="G31" s="5" t="s">
        <v>13</v>
      </c>
      <c r="H31" s="5" t="s">
        <v>13</v>
      </c>
      <c r="I31" s="6" t="s">
        <v>39</v>
      </c>
      <c r="J31" s="7" t="s">
        <v>14</v>
      </c>
    </row>
    <row r="32" spans="1:10" ht="20.25">
      <c r="A32" s="1">
        <f>[1]รายงานการใช้จ่าย!A30</f>
        <v>20</v>
      </c>
      <c r="B32" s="2" t="str">
        <f>[1]รายงานการใช้จ่าย!B30</f>
        <v>บริหารจัดการสกัดกั้นยาเสพติด(Heart land)</v>
      </c>
      <c r="C32" s="3" t="s">
        <v>12</v>
      </c>
      <c r="D32" s="4">
        <v>10600</v>
      </c>
      <c r="E32" s="5" t="s">
        <v>13</v>
      </c>
      <c r="F32" s="5" t="s">
        <v>13</v>
      </c>
      <c r="G32" s="5" t="s">
        <v>13</v>
      </c>
      <c r="H32" s="5" t="s">
        <v>13</v>
      </c>
      <c r="I32" s="6" t="s">
        <v>39</v>
      </c>
      <c r="J32" s="8" t="s">
        <v>27</v>
      </c>
    </row>
    <row r="33" spans="1:10" ht="20.25">
      <c r="A33" s="1">
        <f>[1]รายงานการใช้จ่าย!A31</f>
        <v>21</v>
      </c>
      <c r="B33" s="18" t="str">
        <f>[1]รายงานการใช้จ่าย!B31</f>
        <v>สลายโครงสร้างเครือข่ายผู้มีอิทธิพลและกลุ่มชาติพันธ์ุที่เกี่ยวกับยาเสพติด</v>
      </c>
      <c r="C33" s="3" t="s">
        <v>12</v>
      </c>
      <c r="D33" s="4">
        <v>5200</v>
      </c>
      <c r="E33" s="5" t="s">
        <v>13</v>
      </c>
      <c r="F33" s="5" t="s">
        <v>13</v>
      </c>
      <c r="G33" s="5" t="s">
        <v>13</v>
      </c>
      <c r="H33" s="5" t="s">
        <v>13</v>
      </c>
      <c r="I33" s="6" t="s">
        <v>39</v>
      </c>
      <c r="J33" s="8" t="s">
        <v>27</v>
      </c>
    </row>
    <row r="34" spans="1:10" ht="20.25">
      <c r="A34" s="1">
        <f>[1]รายงานการใช้จ่าย!A32</f>
        <v>22</v>
      </c>
      <c r="B34" s="19" t="str">
        <f>[1]รายงานการใช้จ่าย!B32</f>
        <v>ชุมชนบำบัดอย่างยังยืนในตำบลแพร่ระบาดยาเสพติด(1)</v>
      </c>
      <c r="C34" s="3" t="s">
        <v>12</v>
      </c>
      <c r="D34" s="4">
        <f>[1]รายงานการใช้จ่าย!D32</f>
        <v>0</v>
      </c>
      <c r="E34" s="5" t="s">
        <v>13</v>
      </c>
      <c r="F34" s="5" t="s">
        <v>13</v>
      </c>
      <c r="G34" s="5" t="s">
        <v>13</v>
      </c>
      <c r="H34" s="5" t="s">
        <v>13</v>
      </c>
      <c r="I34" s="6" t="s">
        <v>39</v>
      </c>
      <c r="J34" s="8" t="s">
        <v>27</v>
      </c>
    </row>
    <row r="35" spans="1:10" ht="20.25">
      <c r="A35" s="1">
        <f>[1]รายงานการใช้จ่าย!A33</f>
        <v>23</v>
      </c>
      <c r="B35" s="19" t="str">
        <f>[1]รายงานการใช้จ่าย!B33</f>
        <v>ชุมชนบำบัดอย่างยังยืนในตำบลแพร่ระบาดยาเสพติด(2)</v>
      </c>
      <c r="C35" s="3" t="s">
        <v>12</v>
      </c>
      <c r="D35" s="4">
        <f>[1]รายงานการใช้จ่าย!D33</f>
        <v>0</v>
      </c>
      <c r="E35" s="5" t="s">
        <v>13</v>
      </c>
      <c r="F35" s="5" t="s">
        <v>13</v>
      </c>
      <c r="G35" s="5" t="s">
        <v>13</v>
      </c>
      <c r="H35" s="5" t="s">
        <v>13</v>
      </c>
      <c r="I35" s="6" t="s">
        <v>39</v>
      </c>
      <c r="J35" s="8" t="s">
        <v>27</v>
      </c>
    </row>
    <row r="36" spans="1:10" ht="20.25">
      <c r="A36" s="1">
        <f>[1]รายงานการใช้จ่าย!A34</f>
        <v>24</v>
      </c>
      <c r="B36" s="2" t="s">
        <v>28</v>
      </c>
      <c r="C36" s="3" t="s">
        <v>12</v>
      </c>
      <c r="D36" s="4">
        <v>52400</v>
      </c>
      <c r="E36" s="5" t="s">
        <v>13</v>
      </c>
      <c r="F36" s="5" t="s">
        <v>13</v>
      </c>
      <c r="G36" s="5" t="s">
        <v>13</v>
      </c>
      <c r="H36" s="5" t="s">
        <v>13</v>
      </c>
      <c r="I36" s="6" t="s">
        <v>39</v>
      </c>
      <c r="J36" s="8" t="s">
        <v>27</v>
      </c>
    </row>
    <row r="37" spans="1:10" ht="20.25">
      <c r="A37" s="1">
        <f>[1]รายงานการใช้จ่าย!A35</f>
        <v>25</v>
      </c>
      <c r="B37" s="2" t="str">
        <f>[1]รายงานการใช้จ่าย!B35</f>
        <v>ตำรวจบ้าน</v>
      </c>
      <c r="C37" s="3" t="s">
        <v>12</v>
      </c>
      <c r="D37" s="4">
        <v>8000</v>
      </c>
      <c r="E37" s="5" t="s">
        <v>13</v>
      </c>
      <c r="F37" s="5" t="s">
        <v>13</v>
      </c>
      <c r="G37" s="5" t="s">
        <v>13</v>
      </c>
      <c r="H37" s="5" t="s">
        <v>13</v>
      </c>
      <c r="I37" s="6" t="s">
        <v>39</v>
      </c>
      <c r="J37" s="8" t="s">
        <v>27</v>
      </c>
    </row>
    <row r="38" spans="1:10" ht="20.25">
      <c r="A38" s="1">
        <f>[1]รายงานการใช้จ่าย!A36</f>
        <v>26</v>
      </c>
      <c r="B38" s="2" t="str">
        <f>[1]รายงานการใช้จ่าย!B36</f>
        <v>โครงการ 1 ตร.1 รร.</v>
      </c>
      <c r="C38" s="3" t="s">
        <v>12</v>
      </c>
      <c r="D38" s="4">
        <f>[1]รายงานการใช้จ่าย!D36</f>
        <v>0</v>
      </c>
      <c r="E38" s="5" t="s">
        <v>13</v>
      </c>
      <c r="F38" s="5" t="s">
        <v>13</v>
      </c>
      <c r="G38" s="5" t="s">
        <v>13</v>
      </c>
      <c r="H38" s="5" t="s">
        <v>13</v>
      </c>
      <c r="I38" s="6" t="s">
        <v>39</v>
      </c>
      <c r="J38" s="8" t="s">
        <v>27</v>
      </c>
    </row>
    <row r="39" spans="1:10" ht="20.25">
      <c r="A39" s="1">
        <f>[1]รายงานการใช้จ่าย!A37</f>
        <v>27</v>
      </c>
      <c r="B39" s="19" t="str">
        <f>[1]รายงานการใช้จ่าย!B37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9" s="3" t="s">
        <v>12</v>
      </c>
      <c r="D39" s="4">
        <f>[1]รายงานการใช้จ่าย!D37</f>
        <v>0</v>
      </c>
      <c r="E39" s="5" t="s">
        <v>13</v>
      </c>
      <c r="F39" s="5" t="s">
        <v>13</v>
      </c>
      <c r="G39" s="5" t="s">
        <v>13</v>
      </c>
      <c r="H39" s="5" t="s">
        <v>13</v>
      </c>
      <c r="I39" s="6" t="s">
        <v>39</v>
      </c>
      <c r="J39" s="8" t="s">
        <v>27</v>
      </c>
    </row>
    <row r="40" spans="1:10" ht="20.25">
      <c r="A40" s="1">
        <v>28</v>
      </c>
      <c r="B40" s="19" t="s">
        <v>29</v>
      </c>
      <c r="C40" s="3" t="s">
        <v>12</v>
      </c>
      <c r="D40" s="4">
        <v>97100</v>
      </c>
      <c r="E40" s="20"/>
      <c r="F40" s="5"/>
      <c r="G40" s="5"/>
      <c r="H40" s="5"/>
      <c r="I40" s="6" t="s">
        <v>39</v>
      </c>
      <c r="J40" s="8" t="s">
        <v>27</v>
      </c>
    </row>
    <row r="41" spans="1:10" ht="20.25">
      <c r="A41" s="1" t="str">
        <f>[1]รายงานการใช้จ่าย!A40</f>
        <v>รวม</v>
      </c>
      <c r="B41" s="2">
        <f>[1]รายงานการใช้จ่าย!B40</f>
        <v>0</v>
      </c>
      <c r="C41" s="17"/>
      <c r="D41" s="4">
        <v>0</v>
      </c>
      <c r="E41" s="21"/>
      <c r="F41" s="17"/>
      <c r="G41" s="17"/>
      <c r="H41" s="17"/>
      <c r="I41" s="17"/>
      <c r="J41" s="8"/>
    </row>
    <row r="42" spans="1:10" ht="2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20.25">
      <c r="A43" s="46"/>
      <c r="B43" s="59"/>
      <c r="C43" s="59"/>
      <c r="D43" s="59"/>
      <c r="E43" s="59"/>
      <c r="F43" s="59"/>
      <c r="G43" s="59"/>
      <c r="H43" s="59"/>
      <c r="I43" s="59"/>
      <c r="J43" s="59"/>
    </row>
    <row r="44" spans="1:10" ht="20.25">
      <c r="A44" s="46" t="s">
        <v>30</v>
      </c>
      <c r="B44" s="46"/>
      <c r="C44" s="46"/>
      <c r="D44" s="46"/>
      <c r="E44" s="46"/>
      <c r="F44" s="46"/>
      <c r="G44" s="46"/>
      <c r="H44" s="46"/>
      <c r="I44" s="46"/>
      <c r="J44" s="46"/>
    </row>
    <row r="45" spans="1:10" ht="20.25">
      <c r="A45" s="46" t="s">
        <v>41</v>
      </c>
      <c r="B45" s="46"/>
      <c r="C45" s="46"/>
      <c r="D45" s="46"/>
      <c r="E45" s="46"/>
      <c r="F45" s="46"/>
      <c r="G45" s="46"/>
      <c r="H45" s="46"/>
      <c r="I45" s="46"/>
      <c r="J45" s="46"/>
    </row>
    <row r="46" spans="1:10" ht="20.25">
      <c r="A46" s="47" t="s">
        <v>42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0">
      <c r="A47" s="48" t="s">
        <v>1</v>
      </c>
      <c r="B47" s="48" t="s">
        <v>2</v>
      </c>
      <c r="C47" s="50" t="s">
        <v>31</v>
      </c>
      <c r="D47" s="51"/>
      <c r="E47" s="50" t="s">
        <v>32</v>
      </c>
      <c r="F47" s="51"/>
      <c r="G47" s="50" t="s">
        <v>33</v>
      </c>
      <c r="H47" s="51"/>
      <c r="I47" s="48" t="s">
        <v>34</v>
      </c>
      <c r="J47" s="54" t="s">
        <v>35</v>
      </c>
    </row>
    <row r="48" spans="1:10">
      <c r="A48" s="49"/>
      <c r="B48" s="49"/>
      <c r="C48" s="52"/>
      <c r="D48" s="53"/>
      <c r="E48" s="52"/>
      <c r="F48" s="53"/>
      <c r="G48" s="52"/>
      <c r="H48" s="53"/>
      <c r="I48" s="49"/>
      <c r="J48" s="55"/>
    </row>
    <row r="49" spans="1:10" ht="20.25">
      <c r="A49" s="5">
        <f t="shared" ref="A49:B59" si="0">A8</f>
        <v>1</v>
      </c>
      <c r="B49" s="23" t="str">
        <f t="shared" si="0"/>
        <v>ค่า OT</v>
      </c>
      <c r="C49" s="40" t="s">
        <v>36</v>
      </c>
      <c r="D49" s="41"/>
      <c r="E49" s="38">
        <v>576000</v>
      </c>
      <c r="F49" s="39"/>
      <c r="G49" s="38">
        <v>398400</v>
      </c>
      <c r="H49" s="39"/>
      <c r="I49" s="24">
        <v>69.17</v>
      </c>
      <c r="J49" s="25" t="s">
        <v>37</v>
      </c>
    </row>
    <row r="50" spans="1:10" ht="20.25">
      <c r="A50" s="5">
        <f t="shared" si="0"/>
        <v>2</v>
      </c>
      <c r="B50" s="23" t="str">
        <f t="shared" si="0"/>
        <v>ขจ คุ้มครองพยาน</v>
      </c>
      <c r="C50" s="40" t="s">
        <v>36</v>
      </c>
      <c r="D50" s="41"/>
      <c r="E50" s="38">
        <v>100</v>
      </c>
      <c r="F50" s="39"/>
      <c r="G50" s="38">
        <f>[1]รายงานการใช้จ่าย!M7</f>
        <v>0</v>
      </c>
      <c r="H50" s="39"/>
      <c r="I50" s="24">
        <f>A43</f>
        <v>0</v>
      </c>
      <c r="J50" s="25" t="s">
        <v>37</v>
      </c>
    </row>
    <row r="51" spans="1:10" ht="20.25">
      <c r="A51" s="5">
        <f t="shared" si="0"/>
        <v>3</v>
      </c>
      <c r="B51" s="23" t="str">
        <f t="shared" si="0"/>
        <v>ค่าตอบแทนพยาน</v>
      </c>
      <c r="C51" s="40" t="s">
        <v>36</v>
      </c>
      <c r="D51" s="41"/>
      <c r="E51" s="38">
        <v>8400</v>
      </c>
      <c r="F51" s="39"/>
      <c r="G51" s="38">
        <f>[1]รายงานการใช้จ่าย!M8</f>
        <v>0</v>
      </c>
      <c r="H51" s="39"/>
      <c r="I51" s="24">
        <f>N58</f>
        <v>0</v>
      </c>
      <c r="J51" s="25" t="s">
        <v>37</v>
      </c>
    </row>
    <row r="52" spans="1:10" ht="20.25">
      <c r="A52" s="5">
        <f t="shared" si="0"/>
        <v>4</v>
      </c>
      <c r="B52" s="23" t="str">
        <f t="shared" si="0"/>
        <v>ค่าตอบแทนนักจิต</v>
      </c>
      <c r="C52" s="40" t="s">
        <v>36</v>
      </c>
      <c r="D52" s="41"/>
      <c r="E52" s="38">
        <v>1800</v>
      </c>
      <c r="F52" s="39"/>
      <c r="G52" s="38">
        <f>[1]รายงานการใช้จ่าย!M9</f>
        <v>0</v>
      </c>
      <c r="H52" s="39"/>
      <c r="I52" s="24">
        <v>0</v>
      </c>
      <c r="J52" s="25" t="s">
        <v>37</v>
      </c>
    </row>
    <row r="53" spans="1:10" ht="20.25">
      <c r="A53" s="5">
        <f t="shared" si="0"/>
        <v>5</v>
      </c>
      <c r="B53" s="23" t="str">
        <f t="shared" si="0"/>
        <v>ค่าตอบ จพง.ชันสูต พลิกศพ</v>
      </c>
      <c r="C53" s="40" t="s">
        <v>36</v>
      </c>
      <c r="D53" s="41"/>
      <c r="E53" s="38">
        <v>10700</v>
      </c>
      <c r="F53" s="39"/>
      <c r="G53" s="38">
        <f>[1]รายงานการใช้จ่าย!M10</f>
        <v>0</v>
      </c>
      <c r="H53" s="39"/>
      <c r="I53" s="24">
        <v>0</v>
      </c>
      <c r="J53" s="25" t="s">
        <v>37</v>
      </c>
    </row>
    <row r="54" spans="1:10" ht="20.25">
      <c r="A54" s="5">
        <f t="shared" si="0"/>
        <v>6</v>
      </c>
      <c r="B54" s="23" t="str">
        <f t="shared" si="0"/>
        <v>ค่าเบี้ยเลี้ยง</v>
      </c>
      <c r="C54" s="40" t="s">
        <v>36</v>
      </c>
      <c r="D54" s="41"/>
      <c r="E54" s="38">
        <v>103200</v>
      </c>
      <c r="F54" s="39"/>
      <c r="G54" s="38">
        <v>69300</v>
      </c>
      <c r="H54" s="39"/>
      <c r="I54" s="24">
        <v>67.150000000000006</v>
      </c>
      <c r="J54" s="25" t="s">
        <v>37</v>
      </c>
    </row>
    <row r="55" spans="1:10" ht="20.25">
      <c r="A55" s="13">
        <f t="shared" si="0"/>
        <v>7</v>
      </c>
      <c r="B55" s="26" t="str">
        <f t="shared" si="0"/>
        <v>ซ่อมแซมยานพาหนะ</v>
      </c>
      <c r="C55" s="42" t="s">
        <v>36</v>
      </c>
      <c r="D55" s="43"/>
      <c r="E55" s="44">
        <v>14800</v>
      </c>
      <c r="F55" s="45"/>
      <c r="G55" s="44">
        <v>0</v>
      </c>
      <c r="H55" s="45"/>
      <c r="I55" s="27">
        <v>0</v>
      </c>
      <c r="J55" s="28" t="s">
        <v>37</v>
      </c>
    </row>
    <row r="56" spans="1:10" ht="20.25">
      <c r="A56" s="13">
        <f t="shared" si="0"/>
        <v>8</v>
      </c>
      <c r="B56" s="26" t="str">
        <f t="shared" si="0"/>
        <v>จ้างเหมาบริการ+สะอาด</v>
      </c>
      <c r="C56" s="42" t="s">
        <v>36</v>
      </c>
      <c r="D56" s="43"/>
      <c r="E56" s="44">
        <v>32600</v>
      </c>
      <c r="F56" s="45"/>
      <c r="G56" s="44">
        <v>21500</v>
      </c>
      <c r="H56" s="45"/>
      <c r="I56" s="27">
        <f>G56*100/E56</f>
        <v>65.950920245398777</v>
      </c>
      <c r="J56" s="28" t="s">
        <v>37</v>
      </c>
    </row>
    <row r="57" spans="1:10" ht="20.25">
      <c r="A57" s="5">
        <f t="shared" si="0"/>
        <v>9</v>
      </c>
      <c r="B57" s="23" t="str">
        <f t="shared" si="0"/>
        <v>คชจ.ในการส่งหมายเรียกพยาน</v>
      </c>
      <c r="C57" s="40" t="s">
        <v>36</v>
      </c>
      <c r="D57" s="41"/>
      <c r="E57" s="38">
        <v>500</v>
      </c>
      <c r="F57" s="39"/>
      <c r="G57" s="38">
        <f>[1]รายงานการใช้จ่าย!M14</f>
        <v>0</v>
      </c>
      <c r="H57" s="39"/>
      <c r="I57" s="24">
        <v>0</v>
      </c>
      <c r="J57" s="25" t="s">
        <v>37</v>
      </c>
    </row>
    <row r="58" spans="1:10" ht="20.25">
      <c r="A58" s="13">
        <f t="shared" si="0"/>
        <v>10</v>
      </c>
      <c r="B58" s="26" t="str">
        <f t="shared" si="0"/>
        <v>วัสดุ สนง.</v>
      </c>
      <c r="C58" s="42" t="s">
        <v>36</v>
      </c>
      <c r="D58" s="43"/>
      <c r="E58" s="44">
        <v>5700</v>
      </c>
      <c r="F58" s="45"/>
      <c r="G58" s="44">
        <f>1500+1400+1400</f>
        <v>4300</v>
      </c>
      <c r="H58" s="45"/>
      <c r="I58" s="27">
        <f>G58*100/E58</f>
        <v>75.438596491228068</v>
      </c>
      <c r="J58" s="28" t="s">
        <v>37</v>
      </c>
    </row>
    <row r="59" spans="1:10" s="33" customFormat="1" ht="20.25">
      <c r="A59" s="13">
        <f t="shared" si="0"/>
        <v>11</v>
      </c>
      <c r="B59" s="26" t="str">
        <f t="shared" si="0"/>
        <v>วัสดุ น้ำมันเชื้อเพลิง (กิจกรรมบังคับใช้กฎหมาย)</v>
      </c>
      <c r="C59" s="42" t="s">
        <v>36</v>
      </c>
      <c r="D59" s="43"/>
      <c r="E59" s="44">
        <v>929400</v>
      </c>
      <c r="F59" s="45"/>
      <c r="G59" s="44">
        <v>0</v>
      </c>
      <c r="H59" s="45"/>
      <c r="I59" s="27">
        <v>0</v>
      </c>
      <c r="J59" s="28" t="s">
        <v>37</v>
      </c>
    </row>
    <row r="60" spans="1:10" s="33" customFormat="1" ht="20.25">
      <c r="A60" s="13">
        <v>12</v>
      </c>
      <c r="B60" s="10" t="s">
        <v>24</v>
      </c>
      <c r="C60" s="42" t="s">
        <v>36</v>
      </c>
      <c r="D60" s="43"/>
      <c r="E60" s="31"/>
      <c r="F60" s="12">
        <v>120000</v>
      </c>
      <c r="G60" s="31"/>
      <c r="H60" s="32">
        <v>90000</v>
      </c>
      <c r="I60" s="27">
        <f>H60*100/F60</f>
        <v>75</v>
      </c>
      <c r="J60" s="28"/>
    </row>
    <row r="61" spans="1:10" ht="20.25">
      <c r="A61" s="13">
        <f t="shared" ref="A61:B76" si="1">A20</f>
        <v>13</v>
      </c>
      <c r="B61" s="26" t="str">
        <f t="shared" si="1"/>
        <v>วัสดุ จราจร</v>
      </c>
      <c r="C61" s="42" t="s">
        <v>36</v>
      </c>
      <c r="D61" s="43"/>
      <c r="E61" s="44">
        <v>4100</v>
      </c>
      <c r="F61" s="45"/>
      <c r="G61" s="44">
        <v>3100</v>
      </c>
      <c r="H61" s="45"/>
      <c r="I61" s="27">
        <f>G61*100/E61</f>
        <v>75.609756097560975</v>
      </c>
      <c r="J61" s="28" t="s">
        <v>37</v>
      </c>
    </row>
    <row r="62" spans="1:10" ht="20.25">
      <c r="A62" s="13">
        <f t="shared" si="1"/>
        <v>14</v>
      </c>
      <c r="B62" s="26" t="str">
        <f t="shared" si="1"/>
        <v>ค่าอาหาร ผู้ต้องหา</v>
      </c>
      <c r="C62" s="42" t="s">
        <v>36</v>
      </c>
      <c r="D62" s="43"/>
      <c r="E62" s="44">
        <v>19900</v>
      </c>
      <c r="F62" s="45"/>
      <c r="G62" s="44">
        <v>8875</v>
      </c>
      <c r="H62" s="45"/>
      <c r="I62" s="27">
        <f>G62*100/E62</f>
        <v>44.597989949748744</v>
      </c>
      <c r="J62" s="28" t="s">
        <v>37</v>
      </c>
    </row>
    <row r="63" spans="1:10" ht="20.25">
      <c r="A63" s="5">
        <f t="shared" si="1"/>
        <v>15</v>
      </c>
      <c r="B63" s="23" t="str">
        <f t="shared" si="1"/>
        <v>รวมตอบแทนใช้สอย และวัสดุ</v>
      </c>
      <c r="C63" s="40" t="s">
        <v>36</v>
      </c>
      <c r="D63" s="41"/>
      <c r="E63" s="38">
        <f>[1]รายงานการใช้จ่าย!D20</f>
        <v>0</v>
      </c>
      <c r="F63" s="39"/>
      <c r="G63" s="38">
        <f>[1]รายงานการใช้จ่าย!M20</f>
        <v>0</v>
      </c>
      <c r="H63" s="39"/>
      <c r="I63" s="24">
        <v>0</v>
      </c>
      <c r="J63" s="25" t="s">
        <v>37</v>
      </c>
    </row>
    <row r="64" spans="1:10" ht="20.25">
      <c r="A64" s="5">
        <f t="shared" si="1"/>
        <v>16</v>
      </c>
      <c r="B64" s="23" t="str">
        <f t="shared" si="1"/>
        <v>ค่าสาธารณูปโภค</v>
      </c>
      <c r="C64" s="40" t="s">
        <v>36</v>
      </c>
      <c r="D64" s="41"/>
      <c r="E64" s="38">
        <f>[1]รายงานการใช้จ่าย!D21</f>
        <v>0</v>
      </c>
      <c r="F64" s="39"/>
      <c r="G64" s="36"/>
      <c r="H64" s="37"/>
      <c r="I64" s="24">
        <v>0</v>
      </c>
      <c r="J64" s="25" t="s">
        <v>37</v>
      </c>
    </row>
    <row r="65" spans="1:10" ht="20.25">
      <c r="A65" s="5">
        <f t="shared" si="1"/>
        <v>0</v>
      </c>
      <c r="B65" s="23" t="str">
        <f t="shared" si="1"/>
        <v xml:space="preserve">   1.ไฟฟ้า</v>
      </c>
      <c r="C65" s="40" t="s">
        <v>36</v>
      </c>
      <c r="D65" s="41"/>
      <c r="E65" s="38">
        <f>[1]รายงานการใช้จ่าย!D22</f>
        <v>0</v>
      </c>
      <c r="F65" s="39"/>
      <c r="G65" s="38">
        <f>[1]รายงานการใช้จ่าย!M22</f>
        <v>0</v>
      </c>
      <c r="H65" s="39"/>
      <c r="I65" s="24">
        <f>[1]รายงานการใช้จ่าย!N22</f>
        <v>0</v>
      </c>
      <c r="J65" s="25"/>
    </row>
    <row r="66" spans="1:10" ht="20.25">
      <c r="A66" s="5">
        <f t="shared" si="1"/>
        <v>0</v>
      </c>
      <c r="B66" s="23" t="str">
        <f t="shared" si="1"/>
        <v xml:space="preserve">   2.ประปา  </v>
      </c>
      <c r="C66" s="40" t="s">
        <v>36</v>
      </c>
      <c r="D66" s="41"/>
      <c r="E66" s="38">
        <f>[1]รายงานการใช้จ่าย!D23</f>
        <v>0</v>
      </c>
      <c r="F66" s="39"/>
      <c r="G66" s="38">
        <f>[1]รายงานการใช้จ่าย!M23</f>
        <v>0</v>
      </c>
      <c r="H66" s="39"/>
      <c r="I66" s="24">
        <f>[1]รายงานการใช้จ่าย!N23</f>
        <v>0</v>
      </c>
      <c r="J66" s="25"/>
    </row>
    <row r="67" spans="1:10" ht="20.25">
      <c r="A67" s="5">
        <f t="shared" si="1"/>
        <v>0</v>
      </c>
      <c r="B67" s="23" t="str">
        <f t="shared" si="1"/>
        <v xml:space="preserve">   3.โทรศัพท์</v>
      </c>
      <c r="C67" s="40" t="s">
        <v>36</v>
      </c>
      <c r="D67" s="41"/>
      <c r="E67" s="38">
        <f>[1]รายงานการใช้จ่าย!D24</f>
        <v>0</v>
      </c>
      <c r="F67" s="39"/>
      <c r="G67" s="38">
        <f>[1]รายงานการใช้จ่าย!M24</f>
        <v>0</v>
      </c>
      <c r="H67" s="39"/>
      <c r="I67" s="24">
        <f>[1]รายงานการใช้จ่าย!N24</f>
        <v>0</v>
      </c>
      <c r="J67" s="25"/>
    </row>
    <row r="68" spans="1:10" ht="20.25">
      <c r="A68" s="5">
        <f t="shared" si="1"/>
        <v>0</v>
      </c>
      <c r="B68" s="23" t="str">
        <f t="shared" si="1"/>
        <v xml:space="preserve">   4. ค่าอินเตอร์เน็ต</v>
      </c>
      <c r="C68" s="40" t="s">
        <v>36</v>
      </c>
      <c r="D68" s="41"/>
      <c r="E68" s="38">
        <f>[1]รายงานการใช้จ่าย!D25</f>
        <v>0</v>
      </c>
      <c r="F68" s="39"/>
      <c r="G68" s="38">
        <f>[1]รายงานการใช้จ่าย!M25</f>
        <v>0</v>
      </c>
      <c r="H68" s="39"/>
      <c r="I68" s="24">
        <f>[1]รายงานการใช้จ่าย!N25</f>
        <v>0</v>
      </c>
      <c r="J68" s="25"/>
    </row>
    <row r="69" spans="1:10" ht="20.25">
      <c r="A69" s="5">
        <f t="shared" si="1"/>
        <v>0</v>
      </c>
      <c r="B69" s="23" t="str">
        <f t="shared" si="1"/>
        <v xml:space="preserve">   5.ไปรษณีย์</v>
      </c>
      <c r="C69" s="40" t="s">
        <v>36</v>
      </c>
      <c r="D69" s="41"/>
      <c r="E69" s="38">
        <f>[1]รายงานการใช้จ่าย!D26</f>
        <v>0</v>
      </c>
      <c r="F69" s="39"/>
      <c r="G69" s="38">
        <f>[1]รายงานการใช้จ่าย!M26</f>
        <v>0</v>
      </c>
      <c r="H69" s="39"/>
      <c r="I69" s="24">
        <f>[1]รายงานการใช้จ่าย!N26</f>
        <v>0</v>
      </c>
      <c r="J69" s="25"/>
    </row>
    <row r="70" spans="1:10" ht="20.25">
      <c r="A70" s="5">
        <f t="shared" si="1"/>
        <v>17</v>
      </c>
      <c r="B70" s="23" t="str">
        <f t="shared" si="1"/>
        <v>โครงการปฏิรูประบบงานตำรวจ</v>
      </c>
      <c r="C70" s="40" t="s">
        <v>36</v>
      </c>
      <c r="D70" s="41"/>
      <c r="E70" s="38">
        <v>72700</v>
      </c>
      <c r="F70" s="39"/>
      <c r="G70" s="38">
        <v>49840</v>
      </c>
      <c r="H70" s="39"/>
      <c r="I70" s="24">
        <v>68.56</v>
      </c>
      <c r="J70" s="25" t="s">
        <v>37</v>
      </c>
    </row>
    <row r="71" spans="1:10" ht="20.25">
      <c r="A71" s="5">
        <f t="shared" si="1"/>
        <v>18</v>
      </c>
      <c r="B71" s="23" t="str">
        <f t="shared" si="1"/>
        <v>กองทุนสืบสวน(1)</v>
      </c>
      <c r="C71" s="40" t="s">
        <v>36</v>
      </c>
      <c r="D71" s="41"/>
      <c r="E71" s="38">
        <f>[1]รายงานการใช้จ่าย!D28</f>
        <v>0</v>
      </c>
      <c r="F71" s="39"/>
      <c r="G71" s="38">
        <f>[1]รายงานการใช้จ่าย!M28</f>
        <v>0</v>
      </c>
      <c r="H71" s="39"/>
      <c r="I71" s="24">
        <v>0</v>
      </c>
      <c r="J71" s="25" t="s">
        <v>37</v>
      </c>
    </row>
    <row r="72" spans="1:10" ht="20.25">
      <c r="A72" s="5">
        <f t="shared" si="1"/>
        <v>19</v>
      </c>
      <c r="B72" s="23" t="str">
        <f t="shared" si="1"/>
        <v>กองทุนสืบสวน(2)</v>
      </c>
      <c r="C72" s="40" t="s">
        <v>36</v>
      </c>
      <c r="D72" s="41"/>
      <c r="E72" s="38">
        <f>[1]รายงานการใช้จ่าย!D29</f>
        <v>0</v>
      </c>
      <c r="F72" s="39"/>
      <c r="G72" s="38">
        <f>[1]รายงานการใช้จ่าย!M29</f>
        <v>0</v>
      </c>
      <c r="H72" s="39"/>
      <c r="I72" s="24">
        <v>0</v>
      </c>
      <c r="J72" s="25" t="s">
        <v>37</v>
      </c>
    </row>
    <row r="73" spans="1:10" ht="20.25">
      <c r="A73" s="5">
        <f t="shared" si="1"/>
        <v>20</v>
      </c>
      <c r="B73" s="23" t="str">
        <f t="shared" si="1"/>
        <v>บริหารจัดการสกัดกั้นยาเสพติด(Heart land)</v>
      </c>
      <c r="C73" s="40" t="s">
        <v>36</v>
      </c>
      <c r="D73" s="41"/>
      <c r="E73" s="38">
        <v>10600</v>
      </c>
      <c r="F73" s="39"/>
      <c r="G73" s="38">
        <v>6600</v>
      </c>
      <c r="H73" s="39"/>
      <c r="I73" s="24">
        <v>62.26</v>
      </c>
      <c r="J73" s="25" t="s">
        <v>37</v>
      </c>
    </row>
    <row r="74" spans="1:10" ht="20.25">
      <c r="A74" s="5">
        <f t="shared" si="1"/>
        <v>21</v>
      </c>
      <c r="B74" s="23" t="str">
        <f t="shared" si="1"/>
        <v>สลายโครงสร้างเครือข่ายผู้มีอิทธิพลและกลุ่มชาติพันธ์ุที่เกี่ยวกับยาเสพติด</v>
      </c>
      <c r="C74" s="40" t="s">
        <v>36</v>
      </c>
      <c r="D74" s="41"/>
      <c r="E74" s="38">
        <v>5200</v>
      </c>
      <c r="F74" s="39"/>
      <c r="G74" s="38">
        <f>[1]รายงานการใช้จ่าย!M31</f>
        <v>0</v>
      </c>
      <c r="H74" s="39"/>
      <c r="I74" s="24">
        <f>[1]รายงานการใช้จ่าย!N31</f>
        <v>0</v>
      </c>
      <c r="J74" s="25" t="s">
        <v>37</v>
      </c>
    </row>
    <row r="75" spans="1:10" ht="20.25">
      <c r="A75" s="5">
        <f t="shared" si="1"/>
        <v>22</v>
      </c>
      <c r="B75" s="23" t="str">
        <f t="shared" si="1"/>
        <v>ชุมชนบำบัดอย่างยังยืนในตำบลแพร่ระบาดยาเสพติด(1)</v>
      </c>
      <c r="C75" s="40" t="s">
        <v>36</v>
      </c>
      <c r="D75" s="41"/>
      <c r="E75" s="38">
        <f>[1]รายงานการใช้จ่าย!D32</f>
        <v>0</v>
      </c>
      <c r="F75" s="39"/>
      <c r="G75" s="38">
        <f>[1]รายงานการใช้จ่าย!M32</f>
        <v>0</v>
      </c>
      <c r="H75" s="39"/>
      <c r="I75" s="24">
        <v>0</v>
      </c>
      <c r="J75" s="25" t="s">
        <v>37</v>
      </c>
    </row>
    <row r="76" spans="1:10" ht="20.25">
      <c r="A76" s="5">
        <f t="shared" si="1"/>
        <v>23</v>
      </c>
      <c r="B76" s="23" t="str">
        <f t="shared" si="1"/>
        <v>ชุมชนบำบัดอย่างยังยืนในตำบลแพร่ระบาดยาเสพติด(2)</v>
      </c>
      <c r="C76" s="40" t="s">
        <v>36</v>
      </c>
      <c r="D76" s="41"/>
      <c r="E76" s="38">
        <f>[1]รายงานการใช้จ่าย!D33</f>
        <v>0</v>
      </c>
      <c r="F76" s="39"/>
      <c r="G76" s="38">
        <f>[1]รายงานการใช้จ่าย!M33</f>
        <v>0</v>
      </c>
      <c r="H76" s="39"/>
      <c r="I76" s="24">
        <v>0</v>
      </c>
      <c r="J76" s="25" t="s">
        <v>37</v>
      </c>
    </row>
    <row r="77" spans="1:10" ht="20.25">
      <c r="A77" s="5">
        <f t="shared" ref="A77:B80" si="2">A36</f>
        <v>24</v>
      </c>
      <c r="B77" s="23" t="str">
        <f t="shared" si="2"/>
        <v>ชุมชมสัมพันธ์</v>
      </c>
      <c r="C77" s="40" t="s">
        <v>36</v>
      </c>
      <c r="D77" s="41"/>
      <c r="E77" s="38">
        <v>52400</v>
      </c>
      <c r="F77" s="39"/>
      <c r="G77" s="38">
        <v>36800</v>
      </c>
      <c r="H77" s="39"/>
      <c r="I77" s="24">
        <v>70.23</v>
      </c>
      <c r="J77" s="25" t="s">
        <v>37</v>
      </c>
    </row>
    <row r="78" spans="1:10" ht="20.25">
      <c r="A78" s="5">
        <f t="shared" si="2"/>
        <v>25</v>
      </c>
      <c r="B78" s="23" t="str">
        <f t="shared" si="2"/>
        <v>ตำรวจบ้าน</v>
      </c>
      <c r="C78" s="40" t="s">
        <v>36</v>
      </c>
      <c r="D78" s="41"/>
      <c r="E78" s="38">
        <v>8000</v>
      </c>
      <c r="F78" s="39"/>
      <c r="G78" s="38">
        <f>[1]รายงานการใช้จ่าย!M35</f>
        <v>0</v>
      </c>
      <c r="H78" s="39"/>
      <c r="I78" s="24">
        <f>[1]รายงานการใช้จ่าย!N35</f>
        <v>0</v>
      </c>
      <c r="J78" s="25" t="s">
        <v>37</v>
      </c>
    </row>
    <row r="79" spans="1:10" ht="20.25">
      <c r="A79" s="5">
        <f t="shared" si="2"/>
        <v>26</v>
      </c>
      <c r="B79" s="23" t="str">
        <f t="shared" si="2"/>
        <v>โครงการ 1 ตร.1 รร.</v>
      </c>
      <c r="C79" s="40" t="s">
        <v>36</v>
      </c>
      <c r="D79" s="41"/>
      <c r="E79" s="38">
        <v>0</v>
      </c>
      <c r="F79" s="39"/>
      <c r="G79" s="38">
        <f>[1]รายงานการใช้จ่าย!M36</f>
        <v>0</v>
      </c>
      <c r="H79" s="39"/>
      <c r="I79" s="24">
        <v>0</v>
      </c>
      <c r="J79" s="25" t="s">
        <v>37</v>
      </c>
    </row>
    <row r="80" spans="1:10" ht="20.25">
      <c r="A80" s="5">
        <f t="shared" si="2"/>
        <v>27</v>
      </c>
      <c r="B80" s="23" t="str">
        <f t="shared" si="2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80" s="40" t="s">
        <v>36</v>
      </c>
      <c r="D80" s="41"/>
      <c r="E80" s="38">
        <f>[1]รายงานการใช้จ่าย!D37</f>
        <v>0</v>
      </c>
      <c r="F80" s="39"/>
      <c r="G80" s="38">
        <f>[1]รายงานการใช้จ่าย!M37</f>
        <v>0</v>
      </c>
      <c r="H80" s="39"/>
      <c r="I80" s="24">
        <v>0</v>
      </c>
      <c r="J80" s="25" t="s">
        <v>37</v>
      </c>
    </row>
    <row r="81" spans="1:10" ht="20.25">
      <c r="A81" s="5">
        <v>27</v>
      </c>
      <c r="B81" s="19" t="s">
        <v>29</v>
      </c>
      <c r="C81" s="40" t="s">
        <v>36</v>
      </c>
      <c r="D81" s="41"/>
      <c r="E81" s="38">
        <v>97100</v>
      </c>
      <c r="F81" s="39"/>
      <c r="G81" s="38">
        <v>64870</v>
      </c>
      <c r="H81" s="39"/>
      <c r="I81" s="24">
        <v>66.81</v>
      </c>
      <c r="J81" s="25" t="s">
        <v>37</v>
      </c>
    </row>
    <row r="82" spans="1:10" ht="20.25">
      <c r="A82" s="5"/>
      <c r="B82" s="1"/>
      <c r="C82" s="34"/>
      <c r="D82" s="35"/>
      <c r="E82" s="36"/>
      <c r="F82" s="37"/>
      <c r="G82" s="36"/>
      <c r="H82" s="37"/>
      <c r="I82" s="29"/>
      <c r="J82" s="21"/>
    </row>
    <row r="83" spans="1:10" ht="20.25">
      <c r="A83" s="5" t="str">
        <f t="shared" ref="A83" si="3">A41</f>
        <v>รวม</v>
      </c>
      <c r="B83" s="1"/>
      <c r="C83" s="34"/>
      <c r="D83" s="35"/>
      <c r="E83" s="38">
        <v>0</v>
      </c>
      <c r="F83" s="39"/>
      <c r="G83" s="38">
        <v>0</v>
      </c>
      <c r="H83" s="39"/>
      <c r="I83" s="30">
        <v>100</v>
      </c>
      <c r="J83" s="21"/>
    </row>
  </sheetData>
  <mergeCells count="129">
    <mergeCell ref="D6:D7"/>
    <mergeCell ref="E6:E7"/>
    <mergeCell ref="F6:F7"/>
    <mergeCell ref="G6:G7"/>
    <mergeCell ref="H6:H7"/>
    <mergeCell ref="A43:J43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C49:D49"/>
    <mergeCell ref="E49:F49"/>
    <mergeCell ref="G49:H49"/>
    <mergeCell ref="C50:D50"/>
    <mergeCell ref="E50:F50"/>
    <mergeCell ref="G50:H50"/>
    <mergeCell ref="A44:J44"/>
    <mergeCell ref="A45:J45"/>
    <mergeCell ref="A46:J46"/>
    <mergeCell ref="A47:A48"/>
    <mergeCell ref="B47:B48"/>
    <mergeCell ref="C47:D48"/>
    <mergeCell ref="E47:F48"/>
    <mergeCell ref="G47:H48"/>
    <mergeCell ref="I47:I48"/>
    <mergeCell ref="J47:J48"/>
    <mergeCell ref="C53:D53"/>
    <mergeCell ref="E53:F53"/>
    <mergeCell ref="G53:H53"/>
    <mergeCell ref="C54:D54"/>
    <mergeCell ref="E54:F54"/>
    <mergeCell ref="G54:H54"/>
    <mergeCell ref="C51:D51"/>
    <mergeCell ref="E51:F51"/>
    <mergeCell ref="G51:H51"/>
    <mergeCell ref="C52:D52"/>
    <mergeCell ref="E52:F52"/>
    <mergeCell ref="G52:H52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  <mergeCell ref="C62:D62"/>
    <mergeCell ref="E62:F62"/>
    <mergeCell ref="G62:H62"/>
    <mergeCell ref="C63:D63"/>
    <mergeCell ref="E63:F63"/>
    <mergeCell ref="G63:H63"/>
    <mergeCell ref="C59:D59"/>
    <mergeCell ref="E59:F59"/>
    <mergeCell ref="G59:H59"/>
    <mergeCell ref="C61:D61"/>
    <mergeCell ref="E61:F61"/>
    <mergeCell ref="G61:H61"/>
    <mergeCell ref="C60:D60"/>
    <mergeCell ref="C66:D66"/>
    <mergeCell ref="E66:F66"/>
    <mergeCell ref="G66:H66"/>
    <mergeCell ref="C67:D67"/>
    <mergeCell ref="E67:F67"/>
    <mergeCell ref="G67:H67"/>
    <mergeCell ref="C64:D64"/>
    <mergeCell ref="E64:F64"/>
    <mergeCell ref="G64:H64"/>
    <mergeCell ref="C65:D65"/>
    <mergeCell ref="E65:F65"/>
    <mergeCell ref="G65:H65"/>
    <mergeCell ref="C70:D70"/>
    <mergeCell ref="E70:F70"/>
    <mergeCell ref="G70:H70"/>
    <mergeCell ref="C71:D71"/>
    <mergeCell ref="E71:F71"/>
    <mergeCell ref="G71:H71"/>
    <mergeCell ref="C68:D68"/>
    <mergeCell ref="E68:F68"/>
    <mergeCell ref="G68:H68"/>
    <mergeCell ref="C69:D69"/>
    <mergeCell ref="E69:F69"/>
    <mergeCell ref="G69:H69"/>
    <mergeCell ref="C74:D74"/>
    <mergeCell ref="E74:F74"/>
    <mergeCell ref="G74:H74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78:D78"/>
    <mergeCell ref="E78:F78"/>
    <mergeCell ref="G78:H78"/>
    <mergeCell ref="C79:D79"/>
    <mergeCell ref="E79:F79"/>
    <mergeCell ref="G79:H79"/>
    <mergeCell ref="C76:D76"/>
    <mergeCell ref="E76:F76"/>
    <mergeCell ref="G76:H76"/>
    <mergeCell ref="C77:D77"/>
    <mergeCell ref="E77:F77"/>
    <mergeCell ref="G77:H77"/>
    <mergeCell ref="C82:D82"/>
    <mergeCell ref="E82:F82"/>
    <mergeCell ref="G82:H82"/>
    <mergeCell ref="C83:D83"/>
    <mergeCell ref="E83:F83"/>
    <mergeCell ref="G83:H83"/>
    <mergeCell ref="C80:D80"/>
    <mergeCell ref="E80:F80"/>
    <mergeCell ref="G80:H80"/>
    <mergeCell ref="C81:D81"/>
    <mergeCell ref="E81:F81"/>
    <mergeCell ref="G81:H81"/>
  </mergeCells>
  <pageMargins left="0.7" right="0.7" top="0.75" bottom="0.75" header="0.3" footer="0.3"/>
  <pageSetup paperSize="9" scale="45" orientation="portrait" horizontalDpi="360" verticalDpi="36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2025-04-22T15:02:35Z</cp:lastPrinted>
  <dcterms:created xsi:type="dcterms:W3CDTF">2025-04-22T14:54:11Z</dcterms:created>
  <dcterms:modified xsi:type="dcterms:W3CDTF">2025-06-26T06:21:02Z</dcterms:modified>
</cp:coreProperties>
</file>